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<sst xmlns="http://schemas.openxmlformats.org/spreadsheetml/2006/main" count="200" uniqueCount="102">
  <si>
    <t>DEBT_T_XXGK_CXZQSY</t>
  </si>
  <si>
    <t xml:space="preserve"> AND T.AD_CODE_GK=43 AND T.SET_YEAR_GK=2021 AND T.ZWLB_ID=01</t>
  </si>
  <si>
    <t>债券存续期公开</t>
  </si>
  <si>
    <t>AD_CODE_GK#43</t>
  </si>
  <si>
    <t>AD_CODE#43</t>
  </si>
  <si>
    <t>SET_YEAR_GK#2021</t>
  </si>
  <si>
    <t>ad_name#43 湖南省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</si>
  <si>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</si>
  <si>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</si>
  <si>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</si>
  <si>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</si>
  <si>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</si>
  <si>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</si>
  <si>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</si>
  <si>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</si>
  <si>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</si>
  <si>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</si>
  <si>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</si>
  <si>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</si>
  <si>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ZQQX_ID#</t>
  </si>
  <si>
    <t>附件1</t>
  </si>
  <si>
    <t>2020年--2021年末43 湖南省发行的新增地方政府一般债券情况表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</si>
  <si>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</si>
  <si>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</si>
  <si>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</si>
  <si>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</si>
  <si>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</si>
  <si>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</si>
  <si>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</si>
  <si>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</si>
  <si>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</si>
  <si>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</si>
  <si>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</si>
  <si>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</si>
  <si>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</si>
  <si>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</si>
  <si>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2020年湖南省政府一般债券（三期）</t>
  </si>
  <si>
    <t>一般债券</t>
  </si>
  <si>
    <t>10年</t>
  </si>
  <si>
    <t>2020湖南省政府一般债券（六期）</t>
  </si>
  <si>
    <t>5年</t>
  </si>
  <si>
    <t>2021年湖南省政府一般债券（七期）</t>
  </si>
  <si>
    <t>3年</t>
  </si>
  <si>
    <t>2021年湖南省政府一般债券（十一期）</t>
  </si>
  <si>
    <t xml:space="preserve"> 
2171085 </t>
  </si>
  <si>
    <t>注：本表由使用债券资金的部门不迟于每年6月底前公开，反映截至上年末一般债券及项目信息。</t>
  </si>
  <si>
    <t xml:space="preserve"> AND T.AD_CODE_GK=43 AND T.SET_YEAR_GK=2021 AND T.ZWLB_ID=02</t>
  </si>
  <si>
    <t>ZWLB_NAME#专项债券</t>
  </si>
  <si>
    <t>ZWLB_ID#02</t>
  </si>
  <si>
    <t>SET_YEAR#</t>
  </si>
  <si>
    <t>XMZCLX#</t>
  </si>
  <si>
    <t>XMSY#</t>
  </si>
  <si>
    <t>set_year#</t>
  </si>
  <si>
    <t>ZQ_ID#</t>
  </si>
  <si>
    <t>附件2</t>
  </si>
  <si>
    <t>2020年--2021年末43 湖南省发行的新增地方政府专项债券情况表</t>
  </si>
  <si>
    <t>债券项目资产类型</t>
  </si>
  <si>
    <t>已取得项目收益</t>
  </si>
  <si>
    <t>2020年湖南省园区建设专项债券(十期)-2020年湖南省政府专项债券(二十六期)</t>
  </si>
  <si>
    <t>其他领域专项债券</t>
  </si>
  <si>
    <t>产业园区基础设施</t>
  </si>
  <si>
    <t>2020年湖南省社会事业专项债券(七期)-2020年湖南省政府专项债券(三十六期)</t>
  </si>
  <si>
    <t>公共卫生设施</t>
  </si>
  <si>
    <t>2020年湖南省园区建设专项债券（十五期）-2020年湖南省政府专项债券（四十七期）</t>
  </si>
  <si>
    <t xml:space="preserve"> 
104895 </t>
  </si>
  <si>
    <t>2020湖南省园区建设专项债券（二十七期）-2020湖南省政府专项债券（九十三期）</t>
  </si>
  <si>
    <t>15年</t>
  </si>
  <si>
    <t>2021年湖南省农林水利专项债券（六期）-2021年湖南省政府专项债券（五十七期）</t>
  </si>
  <si>
    <t xml:space="preserve"> 
2171092 </t>
  </si>
  <si>
    <t>2021年湖南省水务建设专项债券（十三期）-2021年湖南省政府专项债券（八十五期）</t>
  </si>
  <si>
    <t>城镇污水垃圾处理</t>
  </si>
  <si>
    <t>2021年湖南省保障性安居工程专项债券（十七期）-2021年湖南省政府专项债券（九十七期）</t>
  </si>
  <si>
    <t xml:space="preserve"> 
2171312 </t>
  </si>
  <si>
    <t>城镇老旧小区改造</t>
  </si>
  <si>
    <t>注：本表由使用债券资金的部门不迟于每年6月底前公开，反映截至上年末专项债券及项目信息。</t>
  </si>
  <si>
    <t>DEBT_T_XXGK_CXSRZC</t>
  </si>
  <si>
    <t xml:space="preserve"> AND T.AD_CODE_GK=43 AND T.SET_YEAR_GK=2021 AND T.ZWLB_ID='01'</t>
  </si>
  <si>
    <t>AD_NAME#43 湖南省</t>
  </si>
  <si>
    <t>SET_YEAR#2021</t>
  </si>
  <si>
    <t>SR_AMT#</t>
  </si>
  <si>
    <t>GNFL_NAME#</t>
  </si>
  <si>
    <t>ZC_AMT#</t>
  </si>
  <si>
    <t>附件3</t>
  </si>
  <si>
    <t>2020年--2021年末43 湖南省发行的新增地方政府一般债券资金收支情况表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</si>
  <si>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</si>
  <si>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</si>
  <si>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</si>
  <si>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</si>
  <si>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</si>
  <si>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</si>
  <si>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201一般公共服务支出</t>
  </si>
  <si>
    <t>205教育支出</t>
  </si>
  <si>
    <t>211节能环保支出</t>
  </si>
  <si>
    <t>212城乡社区支出</t>
  </si>
  <si>
    <t>213农林水支出</t>
  </si>
  <si>
    <t>214交通运输支出</t>
  </si>
  <si>
    <t xml:space="preserve"> AND T.AD_CODE_GK=43 AND T.SET_YEAR_GK=2021 AND T.ZWLB_ID='02'</t>
  </si>
  <si>
    <t>附件4</t>
  </si>
  <si>
    <t>2020年--2021年末43 湖南省发行的新增地方政府专项债券资金收支情况表</t>
  </si>
  <si>
    <t>2020年--2021年末新增专项债券资金收入</t>
  </si>
  <si>
    <t>2020年--2021年末新增专项债券资金安排的支出</t>
  </si>
  <si>
    <t>229其他支出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</si>
</sst>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0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4" applyNumberFormat="0" applyFill="0" applyAlignment="0" applyProtection="0">
      <alignment vertical="center"/>
    </xf>
    <xf numFmtId="0" fontId="19" fillId="0" borderId="4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46" applyNumberFormat="0" applyAlignment="0" applyProtection="0">
      <alignment vertical="center"/>
    </xf>
    <xf numFmtId="0" fontId="21" fillId="11" borderId="42" applyNumberFormat="0" applyAlignment="0" applyProtection="0">
      <alignment vertical="center"/>
    </xf>
    <xf numFmtId="0" fontId="22" fillId="12" borderId="4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48" applyNumberFormat="0" applyFill="0" applyAlignment="0" applyProtection="0">
      <alignment vertical="center"/>
    </xf>
    <xf numFmtId="0" fontId="24" fillId="0" borderId="4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4" fontId="4" fillId="0" borderId="9" xfId="0" applyNumberFormat="1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0" fillId="0" borderId="11" xfId="0" applyBorder="1">
      <alignment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4" fontId="4" fillId="0" borderId="12" xfId="0" applyNumberFormat="1" applyFont="1" applyBorder="1" applyAlignment="1">
      <alignment horizontal="righ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4" fontId="4" fillId="0" borderId="15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vertical="center" wrapText="1"/>
    </xf>
    <xf numFmtId="4" fontId="4" fillId="0" borderId="19" xfId="0" applyNumberFormat="1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0" fillId="0" borderId="21" xfId="0" applyBorder="1">
      <alignment vertical="center"/>
    </xf>
    <xf numFmtId="0" fontId="4" fillId="0" borderId="22" xfId="0" applyFont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6" fillId="0" borderId="11" xfId="0" applyFont="1" applyBorder="1">
      <alignment vertical="center"/>
    </xf>
    <xf numFmtId="0" fontId="4" fillId="0" borderId="11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14" fontId="6" fillId="0" borderId="11" xfId="0" applyNumberFormat="1" applyFont="1" applyBorder="1">
      <alignment vertical="center"/>
    </xf>
    <xf numFmtId="0" fontId="6" fillId="0" borderId="11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/>
    </xf>
    <xf numFmtId="0" fontId="3" fillId="0" borderId="28" xfId="0" applyFont="1" applyBorder="1" applyAlignment="1">
      <alignment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14" fontId="4" fillId="0" borderId="11" xfId="0" applyNumberFormat="1" applyFont="1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H10" sqref="H10"/>
    </sheetView>
  </sheetViews>
  <sheetFormatPr defaultColWidth="10" defaultRowHeight="13.5"/>
  <cols>
    <col min="1" max="1" width="9" hidden="1"/>
    <col min="2" max="2" width="13.8833333333333" customWidth="1"/>
    <col min="3" max="4" width="12.1333333333333" customWidth="1"/>
    <col min="5" max="5" width="10.5" customWidth="1"/>
    <col min="6" max="6" width="11.1333333333333" customWidth="1"/>
    <col min="7" max="8" width="8.25" customWidth="1"/>
    <col min="9" max="13" width="6.88333333333333" customWidth="1"/>
    <col min="14" max="14" width="9" customWidth="1"/>
    <col min="15" max="15" width="9.75" customWidth="1"/>
  </cols>
  <sheetData>
    <row r="1" ht="67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t="22.5" hidden="1" spans="1:14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</row>
    <row r="4" ht="14.25" customHeight="1" spans="1:2">
      <c r="A4" s="1">
        <v>0</v>
      </c>
      <c r="B4" s="1" t="s">
        <v>20</v>
      </c>
    </row>
    <row r="5" ht="27.95" customHeight="1" spans="1:13">
      <c r="A5" s="1">
        <v>0</v>
      </c>
      <c r="B5" s="2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ht="38" customHeight="1" spans="1:13">
      <c r="A6" s="1">
        <v>0</v>
      </c>
      <c r="B6" s="1"/>
      <c r="C6" s="1"/>
      <c r="D6" s="1"/>
      <c r="E6" s="1"/>
      <c r="F6" s="1"/>
      <c r="G6" s="1"/>
      <c r="H6" s="1"/>
      <c r="J6" s="1"/>
      <c r="K6" s="1"/>
      <c r="L6" s="1"/>
      <c r="M6" s="43" t="s">
        <v>22</v>
      </c>
    </row>
    <row r="7" s="55" customFormat="1" ht="46.5" customHeight="1" spans="1:13">
      <c r="A7" s="1">
        <v>0</v>
      </c>
      <c r="B7" s="56"/>
      <c r="C7" s="57" t="s">
        <v>23</v>
      </c>
      <c r="D7" s="57"/>
      <c r="E7" s="57"/>
      <c r="F7" s="57"/>
      <c r="G7" s="57"/>
      <c r="H7" s="57"/>
      <c r="I7" s="63" t="s">
        <v>24</v>
      </c>
      <c r="J7" s="63"/>
      <c r="K7" s="64" t="s">
        <v>25</v>
      </c>
      <c r="L7" s="64"/>
      <c r="M7" s="65" t="s">
        <v>26</v>
      </c>
    </row>
    <row r="8" s="55" customFormat="1" ht="60.75" customHeight="1" spans="1:13">
      <c r="A8" s="1">
        <v>0</v>
      </c>
      <c r="B8" s="58" t="s">
        <v>27</v>
      </c>
      <c r="C8" s="36" t="s">
        <v>28</v>
      </c>
      <c r="D8" s="36" t="s">
        <v>29</v>
      </c>
      <c r="E8" s="36" t="s">
        <v>30</v>
      </c>
      <c r="F8" s="36" t="s">
        <v>31</v>
      </c>
      <c r="G8" s="36" t="s">
        <v>32</v>
      </c>
      <c r="H8" s="36" t="s">
        <v>33</v>
      </c>
      <c r="I8" s="50"/>
      <c r="J8" s="36" t="s">
        <v>34</v>
      </c>
      <c r="K8" s="50"/>
      <c r="L8" s="36" t="s">
        <v>34</v>
      </c>
      <c r="M8" s="66"/>
    </row>
    <row r="9" ht="40.5" spans="1:14">
      <c r="A9" s="1" t="s">
        <v>35</v>
      </c>
      <c r="B9" s="30" t="s">
        <v>36</v>
      </c>
      <c r="C9" s="59">
        <v>2005268</v>
      </c>
      <c r="D9" s="31" t="s">
        <v>37</v>
      </c>
      <c r="E9" s="15">
        <v>0.77</v>
      </c>
      <c r="F9" s="60">
        <v>43915</v>
      </c>
      <c r="G9" s="31">
        <v>2.93</v>
      </c>
      <c r="H9" s="31" t="s">
        <v>38</v>
      </c>
      <c r="I9" s="15">
        <v>0.77</v>
      </c>
      <c r="J9" s="15">
        <v>0.77</v>
      </c>
      <c r="K9" s="15">
        <v>0.77</v>
      </c>
      <c r="L9" s="15">
        <v>0.77</v>
      </c>
      <c r="M9" s="31"/>
      <c r="N9" s="1"/>
    </row>
    <row r="10" ht="48" customHeight="1" spans="1:14">
      <c r="A10" s="1"/>
      <c r="B10" s="31" t="s">
        <v>39</v>
      </c>
      <c r="C10" s="59">
        <v>2005812</v>
      </c>
      <c r="D10" s="31" t="s">
        <v>37</v>
      </c>
      <c r="E10" s="15">
        <v>0.49</v>
      </c>
      <c r="F10" s="61">
        <v>44061</v>
      </c>
      <c r="G10" s="31">
        <v>3.08</v>
      </c>
      <c r="H10" s="59" t="s">
        <v>40</v>
      </c>
      <c r="I10" s="15">
        <v>0.49</v>
      </c>
      <c r="J10" s="15">
        <v>0.49</v>
      </c>
      <c r="K10" s="15">
        <v>0.49</v>
      </c>
      <c r="L10" s="15">
        <v>0.49</v>
      </c>
      <c r="M10" s="31"/>
      <c r="N10" s="1"/>
    </row>
    <row r="11" ht="48" customHeight="1" spans="1:14">
      <c r="A11" s="1"/>
      <c r="B11" s="31" t="s">
        <v>41</v>
      </c>
      <c r="C11" s="59">
        <v>173678</v>
      </c>
      <c r="D11" s="31" t="s">
        <v>37</v>
      </c>
      <c r="E11" s="15">
        <v>0.89</v>
      </c>
      <c r="F11" s="60">
        <v>44350</v>
      </c>
      <c r="G11" s="31">
        <v>3</v>
      </c>
      <c r="H11" s="31" t="s">
        <v>42</v>
      </c>
      <c r="I11" s="15">
        <v>0.89</v>
      </c>
      <c r="J11" s="15">
        <v>0.89</v>
      </c>
      <c r="K11" s="15">
        <v>0.89</v>
      </c>
      <c r="L11" s="15">
        <v>0.89</v>
      </c>
      <c r="M11" s="31"/>
      <c r="N11" s="1"/>
    </row>
    <row r="12" ht="48" customHeight="1" spans="1:14">
      <c r="A12" s="1"/>
      <c r="B12" s="31" t="s">
        <v>43</v>
      </c>
      <c r="C12" s="59" t="s">
        <v>44</v>
      </c>
      <c r="D12" s="31" t="s">
        <v>37</v>
      </c>
      <c r="E12" s="15">
        <v>0.68</v>
      </c>
      <c r="F12" s="60">
        <v>44494</v>
      </c>
      <c r="G12" s="31">
        <v>2.94</v>
      </c>
      <c r="H12" s="31" t="s">
        <v>42</v>
      </c>
      <c r="I12" s="15">
        <v>0.68</v>
      </c>
      <c r="J12" s="15">
        <v>0.68</v>
      </c>
      <c r="K12" s="15">
        <v>0.68</v>
      </c>
      <c r="L12" s="15">
        <v>0.68</v>
      </c>
      <c r="M12" s="31"/>
      <c r="N12" s="1"/>
    </row>
    <row r="13" ht="36" customHeight="1" spans="2:13">
      <c r="B13" s="62" t="s">
        <v>45</v>
      </c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</row>
  </sheetData>
  <mergeCells count="6">
    <mergeCell ref="B5:M5"/>
    <mergeCell ref="C7:H7"/>
    <mergeCell ref="I7:J7"/>
    <mergeCell ref="K7:L7"/>
    <mergeCell ref="B13:M13"/>
    <mergeCell ref="M7:M8"/>
  </mergeCells>
  <pageMargins left="0.39300000667572" right="0.39300000667572" top="0.39300000667572" bottom="0.39300000667572" header="0" footer="0"/>
  <pageSetup paperSize="9" scale="8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"/>
  <sheetViews>
    <sheetView workbookViewId="0">
      <pane xSplit="2" ySplit="8" topLeftCell="C12" activePane="bottomRight" state="frozen"/>
      <selection/>
      <selection pane="topRight"/>
      <selection pane="bottomLeft"/>
      <selection pane="bottomRight" activeCell="E9" sqref="E9:E15"/>
    </sheetView>
  </sheetViews>
  <sheetFormatPr defaultColWidth="10" defaultRowHeight="13.5"/>
  <cols>
    <col min="1" max="1" width="9" hidden="1"/>
    <col min="2" max="2" width="18.75" customWidth="1"/>
    <col min="3" max="3" width="9" customWidth="1"/>
    <col min="4" max="4" width="11" customWidth="1"/>
    <col min="5" max="5" width="8" customWidth="1"/>
    <col min="6" max="6" width="9" hidden="1" customWidth="1"/>
    <col min="7" max="7" width="10.6333333333333" customWidth="1"/>
    <col min="8" max="9" width="8.75" customWidth="1"/>
    <col min="10" max="10" width="12.1333333333333" customWidth="1"/>
    <col min="11" max="14" width="9.5" customWidth="1"/>
    <col min="15" max="16" width="6.5" customWidth="1"/>
    <col min="17" max="19" width="9" customWidth="1"/>
    <col min="20" max="20" width="9.75" customWidth="1"/>
  </cols>
  <sheetData>
    <row r="1" ht="78.75" hidden="1" spans="1:3">
      <c r="A1" s="1">
        <v>0</v>
      </c>
      <c r="B1" s="1" t="s">
        <v>0</v>
      </c>
      <c r="C1" s="1" t="s">
        <v>46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47</v>
      </c>
      <c r="G2" s="1" t="s">
        <v>48</v>
      </c>
      <c r="H2" s="1"/>
      <c r="I2" s="1"/>
    </row>
    <row r="3" hidden="1" spans="1:19">
      <c r="A3" s="1">
        <v>0</v>
      </c>
      <c r="B3" s="1" t="s">
        <v>8</v>
      </c>
      <c r="C3" s="1" t="s">
        <v>9</v>
      </c>
      <c r="E3" s="1" t="s">
        <v>10</v>
      </c>
      <c r="F3" s="1" t="s">
        <v>49</v>
      </c>
      <c r="G3" s="1" t="s">
        <v>11</v>
      </c>
      <c r="H3" s="1" t="s">
        <v>12</v>
      </c>
      <c r="I3" s="1" t="s">
        <v>13</v>
      </c>
      <c r="J3" s="1" t="s">
        <v>50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51</v>
      </c>
      <c r="P3" s="1" t="s">
        <v>18</v>
      </c>
      <c r="Q3" s="1" t="s">
        <v>52</v>
      </c>
      <c r="R3" s="1" t="s">
        <v>53</v>
      </c>
      <c r="S3" s="1" t="s">
        <v>19</v>
      </c>
    </row>
    <row r="4" ht="14.25" customHeight="1" spans="1:2">
      <c r="A4" s="1">
        <v>0</v>
      </c>
      <c r="B4" s="32" t="s">
        <v>54</v>
      </c>
    </row>
    <row r="5" ht="27.95" customHeight="1" spans="1:16">
      <c r="A5" s="1">
        <v>0</v>
      </c>
      <c r="B5" s="2" t="s">
        <v>55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34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43" t="s">
        <v>22</v>
      </c>
    </row>
    <row r="7" ht="45.75" customHeight="1" spans="1:16">
      <c r="A7" s="1">
        <v>0</v>
      </c>
      <c r="B7" s="33"/>
      <c r="C7" s="34" t="s">
        <v>23</v>
      </c>
      <c r="D7" s="34"/>
      <c r="E7" s="34"/>
      <c r="F7" s="34"/>
      <c r="G7" s="34"/>
      <c r="H7" s="34"/>
      <c r="I7" s="34"/>
      <c r="J7" s="44" t="s">
        <v>56</v>
      </c>
      <c r="K7" s="45" t="s">
        <v>24</v>
      </c>
      <c r="L7" s="45"/>
      <c r="M7" s="46" t="s">
        <v>25</v>
      </c>
      <c r="N7" s="46"/>
      <c r="O7" s="47" t="s">
        <v>57</v>
      </c>
      <c r="P7" s="48" t="s">
        <v>26</v>
      </c>
    </row>
    <row r="8" ht="84.75" customHeight="1" spans="1:16">
      <c r="A8" s="1">
        <v>0</v>
      </c>
      <c r="B8" s="35" t="s">
        <v>27</v>
      </c>
      <c r="C8" s="36" t="s">
        <v>28</v>
      </c>
      <c r="D8" s="36" t="s">
        <v>29</v>
      </c>
      <c r="E8" s="36" t="s">
        <v>30</v>
      </c>
      <c r="G8" s="36" t="s">
        <v>31</v>
      </c>
      <c r="H8" s="36" t="s">
        <v>32</v>
      </c>
      <c r="I8" s="36" t="s">
        <v>33</v>
      </c>
      <c r="J8" s="49"/>
      <c r="K8" s="50"/>
      <c r="L8" s="36" t="s">
        <v>34</v>
      </c>
      <c r="M8" s="50"/>
      <c r="N8" s="36" t="s">
        <v>34</v>
      </c>
      <c r="O8" s="51"/>
      <c r="P8" s="52"/>
    </row>
    <row r="9" ht="79.5" customHeight="1" spans="1:19">
      <c r="A9" s="1"/>
      <c r="B9" s="17" t="s">
        <v>58</v>
      </c>
      <c r="C9" s="37">
        <v>160763</v>
      </c>
      <c r="D9" s="38" t="s">
        <v>59</v>
      </c>
      <c r="E9" s="15">
        <v>2</v>
      </c>
      <c r="F9" s="39"/>
      <c r="G9" s="40">
        <v>43979</v>
      </c>
      <c r="H9" s="37">
        <v>2.95</v>
      </c>
      <c r="I9" s="37" t="s">
        <v>38</v>
      </c>
      <c r="J9" s="53" t="s">
        <v>60</v>
      </c>
      <c r="K9" s="15">
        <v>3.45</v>
      </c>
      <c r="L9" s="15">
        <v>2</v>
      </c>
      <c r="M9" s="15">
        <v>3.45</v>
      </c>
      <c r="N9" s="15">
        <v>2</v>
      </c>
      <c r="O9" s="54"/>
      <c r="P9" s="17"/>
      <c r="Q9" s="1"/>
      <c r="R9" s="1"/>
      <c r="S9" s="1"/>
    </row>
    <row r="10" ht="79.5" customHeight="1" spans="1:19">
      <c r="A10" s="1"/>
      <c r="B10" s="17" t="s">
        <v>61</v>
      </c>
      <c r="C10" s="37">
        <v>160773</v>
      </c>
      <c r="D10" s="38" t="s">
        <v>59</v>
      </c>
      <c r="E10" s="15">
        <v>0.7</v>
      </c>
      <c r="F10" s="39"/>
      <c r="G10" s="40">
        <v>43979</v>
      </c>
      <c r="H10" s="37">
        <v>2.95</v>
      </c>
      <c r="I10" s="37" t="s">
        <v>38</v>
      </c>
      <c r="J10" s="53" t="s">
        <v>62</v>
      </c>
      <c r="K10" s="15">
        <v>0.700036</v>
      </c>
      <c r="L10" s="15">
        <v>0.7</v>
      </c>
      <c r="M10" s="15">
        <v>0.700036</v>
      </c>
      <c r="N10" s="15">
        <v>0.7</v>
      </c>
      <c r="O10" s="54">
        <v>0.4</v>
      </c>
      <c r="P10" s="17"/>
      <c r="Q10" s="1"/>
      <c r="R10" s="1"/>
      <c r="S10" s="1"/>
    </row>
    <row r="11" ht="79.5" customHeight="1" spans="1:19">
      <c r="A11" s="1"/>
      <c r="B11" s="17" t="s">
        <v>63</v>
      </c>
      <c r="C11" s="41" t="s">
        <v>64</v>
      </c>
      <c r="D11" s="38" t="s">
        <v>59</v>
      </c>
      <c r="E11" s="15">
        <v>1.25</v>
      </c>
      <c r="F11" s="39"/>
      <c r="G11" s="40">
        <v>44071</v>
      </c>
      <c r="H11" s="37">
        <v>3.28</v>
      </c>
      <c r="I11" s="37" t="s">
        <v>38</v>
      </c>
      <c r="J11" s="53" t="s">
        <v>60</v>
      </c>
      <c r="K11" s="15">
        <v>3.45</v>
      </c>
      <c r="L11" s="15">
        <v>1.25</v>
      </c>
      <c r="M11" s="15">
        <v>3.45</v>
      </c>
      <c r="N11" s="15">
        <v>1.25</v>
      </c>
      <c r="O11" s="54"/>
      <c r="P11" s="17"/>
      <c r="Q11" s="1"/>
      <c r="R11" s="1"/>
      <c r="S11" s="1"/>
    </row>
    <row r="12" ht="79.5" customHeight="1" spans="1:19">
      <c r="A12" s="1"/>
      <c r="B12" s="17" t="s">
        <v>65</v>
      </c>
      <c r="C12" s="37">
        <v>2071077</v>
      </c>
      <c r="D12" s="38" t="s">
        <v>59</v>
      </c>
      <c r="E12" s="15">
        <v>0.2</v>
      </c>
      <c r="F12" s="39"/>
      <c r="G12" s="40">
        <v>44134</v>
      </c>
      <c r="H12" s="37">
        <v>3.88</v>
      </c>
      <c r="I12" s="37" t="s">
        <v>66</v>
      </c>
      <c r="J12" s="53" t="s">
        <v>60</v>
      </c>
      <c r="K12" s="15">
        <v>3.45</v>
      </c>
      <c r="L12" s="15">
        <v>0.2</v>
      </c>
      <c r="M12" s="15">
        <v>3.45</v>
      </c>
      <c r="N12" s="15">
        <v>0.2</v>
      </c>
      <c r="O12" s="54"/>
      <c r="P12" s="17"/>
      <c r="Q12" s="1"/>
      <c r="R12" s="1"/>
      <c r="S12" s="1"/>
    </row>
    <row r="13" ht="79.5" customHeight="1" spans="1:19">
      <c r="A13" s="1"/>
      <c r="B13" s="17" t="s">
        <v>67</v>
      </c>
      <c r="C13" s="41" t="s">
        <v>68</v>
      </c>
      <c r="D13" s="38" t="s">
        <v>59</v>
      </c>
      <c r="E13" s="15">
        <v>1.31</v>
      </c>
      <c r="F13" s="39"/>
      <c r="G13" s="40">
        <v>44494</v>
      </c>
      <c r="H13" s="37">
        <v>3.61</v>
      </c>
      <c r="I13" s="37" t="s">
        <v>66</v>
      </c>
      <c r="J13" s="53" t="s">
        <v>60</v>
      </c>
      <c r="K13" s="15">
        <v>1.31</v>
      </c>
      <c r="L13" s="15">
        <v>1.31</v>
      </c>
      <c r="M13" s="15">
        <v>1.31</v>
      </c>
      <c r="N13" s="15">
        <v>1.31</v>
      </c>
      <c r="O13" s="54"/>
      <c r="P13" s="17"/>
      <c r="Q13" s="1"/>
      <c r="R13" s="1"/>
      <c r="S13" s="1"/>
    </row>
    <row r="14" ht="79.5" customHeight="1" spans="1:19">
      <c r="A14" s="1"/>
      <c r="B14" s="17" t="s">
        <v>69</v>
      </c>
      <c r="C14" s="37">
        <v>2171300</v>
      </c>
      <c r="D14" s="38" t="s">
        <v>59</v>
      </c>
      <c r="E14" s="15">
        <v>3.88</v>
      </c>
      <c r="F14" s="39"/>
      <c r="G14" s="40">
        <v>44522</v>
      </c>
      <c r="H14" s="37">
        <v>3.52</v>
      </c>
      <c r="I14" s="37" t="s">
        <v>66</v>
      </c>
      <c r="J14" s="53" t="s">
        <v>70</v>
      </c>
      <c r="K14" s="15">
        <v>3.88</v>
      </c>
      <c r="L14" s="15">
        <v>3.88</v>
      </c>
      <c r="M14" s="15">
        <v>3.88</v>
      </c>
      <c r="N14" s="15">
        <v>3.88</v>
      </c>
      <c r="O14" s="54"/>
      <c r="P14" s="17"/>
      <c r="Q14" s="1"/>
      <c r="R14" s="1"/>
      <c r="S14" s="1"/>
    </row>
    <row r="15" ht="79.5" customHeight="1" spans="1:19">
      <c r="A15" s="1"/>
      <c r="B15" s="17" t="s">
        <v>71</v>
      </c>
      <c r="C15" s="41" t="s">
        <v>72</v>
      </c>
      <c r="D15" s="38" t="s">
        <v>59</v>
      </c>
      <c r="E15" s="15">
        <v>2</v>
      </c>
      <c r="F15" s="39"/>
      <c r="G15" s="40">
        <v>44522</v>
      </c>
      <c r="H15" s="37">
        <v>3.52</v>
      </c>
      <c r="I15" s="37" t="s">
        <v>66</v>
      </c>
      <c r="J15" s="53" t="s">
        <v>73</v>
      </c>
      <c r="K15" s="15">
        <v>2</v>
      </c>
      <c r="L15" s="15">
        <v>2</v>
      </c>
      <c r="M15" s="15">
        <v>2</v>
      </c>
      <c r="N15" s="15">
        <v>2</v>
      </c>
      <c r="O15" s="54"/>
      <c r="P15" s="17"/>
      <c r="Q15" s="1"/>
      <c r="R15" s="1"/>
      <c r="S15" s="1"/>
    </row>
    <row r="16" ht="38" customHeight="1" spans="2:12">
      <c r="B16" s="42" t="s">
        <v>74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</row>
  </sheetData>
  <mergeCells count="8">
    <mergeCell ref="B5:P5"/>
    <mergeCell ref="C7:I7"/>
    <mergeCell ref="K7:L7"/>
    <mergeCell ref="M7:N7"/>
    <mergeCell ref="B16:L16"/>
    <mergeCell ref="J7:J8"/>
    <mergeCell ref="O7:O8"/>
    <mergeCell ref="P7:P8"/>
  </mergeCells>
  <pageMargins left="0.75" right="0.75" top="0.268999993801117" bottom="0.268999993801117" header="0" footer="0"/>
  <pageSetup paperSize="9" scale="63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workbookViewId="0">
      <pane ySplit="8" topLeftCell="A9" activePane="bottomLeft" state="frozen"/>
      <selection/>
      <selection pane="bottomLeft" activeCell="F9" sqref="F9"/>
    </sheetView>
  </sheetViews>
  <sheetFormatPr defaultColWidth="10" defaultRowHeight="13.5" outlineLevelCol="5"/>
  <cols>
    <col min="1" max="1" width="9" hidden="1"/>
    <col min="2" max="2" width="9.375" customWidth="1"/>
    <col min="3" max="3" width="31.25" customWidth="1"/>
    <col min="4" max="4" width="11.25" customWidth="1"/>
    <col min="5" max="5" width="30.375" customWidth="1"/>
    <col min="6" max="6" width="15.125" customWidth="1"/>
  </cols>
  <sheetData>
    <row r="1" ht="22.5" hidden="1" spans="1:3">
      <c r="A1" s="1">
        <v>0</v>
      </c>
      <c r="B1" s="1" t="s">
        <v>75</v>
      </c>
      <c r="C1" s="1" t="s">
        <v>76</v>
      </c>
    </row>
    <row r="2" ht="22.5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77</v>
      </c>
      <c r="F2" s="1" t="s">
        <v>78</v>
      </c>
    </row>
    <row r="3" hidden="1" spans="1:6">
      <c r="A3" s="1">
        <v>0</v>
      </c>
      <c r="C3" s="1" t="s">
        <v>8</v>
      </c>
      <c r="D3" s="1" t="s">
        <v>79</v>
      </c>
      <c r="E3" s="1" t="s">
        <v>80</v>
      </c>
      <c r="F3" s="1" t="s">
        <v>81</v>
      </c>
    </row>
    <row r="4" ht="14.25" customHeight="1" spans="1:2">
      <c r="A4" s="1">
        <v>0</v>
      </c>
      <c r="B4" s="1" t="s">
        <v>82</v>
      </c>
    </row>
    <row r="5" ht="27.95" customHeight="1" spans="1:6">
      <c r="A5" s="1">
        <v>0</v>
      </c>
      <c r="B5" s="2" t="s">
        <v>83</v>
      </c>
      <c r="C5" s="2"/>
      <c r="D5" s="2"/>
      <c r="E5" s="2"/>
      <c r="F5" s="2"/>
    </row>
    <row r="6" ht="43" customHeight="1" spans="1:6">
      <c r="A6" s="1">
        <v>0</v>
      </c>
      <c r="F6" s="3" t="s">
        <v>22</v>
      </c>
    </row>
    <row r="7" ht="33" customHeight="1" spans="1:6">
      <c r="A7" s="1">
        <v>0</v>
      </c>
      <c r="B7" s="4" t="s">
        <v>84</v>
      </c>
      <c r="C7" s="5" t="s">
        <v>85</v>
      </c>
      <c r="D7" s="5"/>
      <c r="E7" s="6" t="s">
        <v>86</v>
      </c>
      <c r="F7" s="7"/>
    </row>
    <row r="8" ht="33" customHeight="1" spans="1:6">
      <c r="A8" s="1">
        <v>0</v>
      </c>
      <c r="B8" s="8"/>
      <c r="C8" s="23" t="s">
        <v>27</v>
      </c>
      <c r="D8" s="23" t="s">
        <v>87</v>
      </c>
      <c r="E8" s="23" t="s">
        <v>88</v>
      </c>
      <c r="F8" s="24" t="s">
        <v>87</v>
      </c>
    </row>
    <row r="9" ht="47" customHeight="1" spans="1:6">
      <c r="A9" s="1">
        <v>0</v>
      </c>
      <c r="B9" s="11" t="s">
        <v>89</v>
      </c>
      <c r="C9" s="25"/>
      <c r="D9" s="26">
        <f>SUM(D10:D13)</f>
        <v>2.83</v>
      </c>
      <c r="E9" s="27"/>
      <c r="F9" s="28">
        <f>SUM(F10:F15)</f>
        <v>2.83</v>
      </c>
    </row>
    <row r="10" ht="47" customHeight="1" spans="1:6">
      <c r="A10" s="1" t="s">
        <v>35</v>
      </c>
      <c r="B10" s="29">
        <v>1</v>
      </c>
      <c r="C10" s="30" t="s">
        <v>36</v>
      </c>
      <c r="D10" s="18">
        <v>0.77</v>
      </c>
      <c r="E10" s="22" t="s">
        <v>90</v>
      </c>
      <c r="F10" s="15">
        <v>0.1709</v>
      </c>
    </row>
    <row r="11" ht="47" customHeight="1" spans="1:6">
      <c r="A11" s="1" t="s">
        <v>35</v>
      </c>
      <c r="B11" s="29">
        <v>2</v>
      </c>
      <c r="C11" s="31" t="s">
        <v>39</v>
      </c>
      <c r="D11" s="18">
        <v>0.49</v>
      </c>
      <c r="E11" s="19" t="s">
        <v>91</v>
      </c>
      <c r="F11" s="15">
        <f>0.4123+0.16+0.12+0.11+0.08</f>
        <v>0.8823</v>
      </c>
    </row>
    <row r="12" ht="47" customHeight="1" spans="1:6">
      <c r="A12" s="1" t="s">
        <v>35</v>
      </c>
      <c r="B12" s="29">
        <v>3</v>
      </c>
      <c r="C12" s="31" t="s">
        <v>41</v>
      </c>
      <c r="D12" s="18">
        <v>0.89</v>
      </c>
      <c r="E12" s="22" t="s">
        <v>92</v>
      </c>
      <c r="F12" s="15">
        <f>0.42+0.06</f>
        <v>0.48</v>
      </c>
    </row>
    <row r="13" ht="47" customHeight="1" spans="1:6">
      <c r="A13" s="1" t="s">
        <v>35</v>
      </c>
      <c r="B13" s="29">
        <v>4</v>
      </c>
      <c r="C13" s="31" t="s">
        <v>43</v>
      </c>
      <c r="D13" s="21">
        <v>0.68</v>
      </c>
      <c r="E13" s="19" t="s">
        <v>93</v>
      </c>
      <c r="F13" s="15">
        <f>0.0891+0.05</f>
        <v>0.1391</v>
      </c>
    </row>
    <row r="14" ht="47" customHeight="1" spans="1:6">
      <c r="A14" s="1"/>
      <c r="B14" s="29">
        <v>5</v>
      </c>
      <c r="C14" s="31"/>
      <c r="D14" s="21"/>
      <c r="E14" s="19" t="s">
        <v>94</v>
      </c>
      <c r="F14" s="15">
        <f>0.2677+0.172</f>
        <v>0.4397</v>
      </c>
    </row>
    <row r="15" ht="47" customHeight="1" spans="1:6">
      <c r="A15" s="1"/>
      <c r="B15" s="29">
        <v>6</v>
      </c>
      <c r="C15" s="31"/>
      <c r="D15" s="21"/>
      <c r="E15" s="22" t="s">
        <v>95</v>
      </c>
      <c r="F15" s="15">
        <f>0.298+0.23+0.19</f>
        <v>0.718</v>
      </c>
    </row>
  </sheetData>
  <mergeCells count="4">
    <mergeCell ref="B5:F5"/>
    <mergeCell ref="C7:D7"/>
    <mergeCell ref="E7:F7"/>
    <mergeCell ref="B7:B8"/>
  </mergeCells>
  <pageMargins left="0.75" right="0.75" top="0.268999993801117" bottom="0.268999993801117" header="0" footer="0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opLeftCell="B4" workbookViewId="0">
      <selection activeCell="D16" sqref="D16"/>
    </sheetView>
  </sheetViews>
  <sheetFormatPr defaultColWidth="10" defaultRowHeight="13.5" outlineLevelCol="5"/>
  <cols>
    <col min="1" max="1" width="9" hidden="1"/>
    <col min="2" max="2" width="11.6333333333333" customWidth="1"/>
    <col min="3" max="3" width="38.6333333333333" customWidth="1"/>
    <col min="4" max="4" width="12.875" customWidth="1"/>
    <col min="5" max="5" width="29.125" customWidth="1"/>
    <col min="6" max="6" width="15.25" customWidth="1"/>
  </cols>
  <sheetData>
    <row r="1" ht="22.5" hidden="1" spans="1:3">
      <c r="A1" s="1">
        <v>0</v>
      </c>
      <c r="B1" s="1" t="s">
        <v>75</v>
      </c>
      <c r="C1" s="1" t="s">
        <v>96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77</v>
      </c>
      <c r="F2" s="1" t="s">
        <v>78</v>
      </c>
    </row>
    <row r="3" hidden="1" spans="1:6">
      <c r="A3" s="1">
        <v>0</v>
      </c>
      <c r="C3" s="1" t="s">
        <v>8</v>
      </c>
      <c r="D3" s="1" t="s">
        <v>79</v>
      </c>
      <c r="E3" s="1" t="s">
        <v>80</v>
      </c>
      <c r="F3" s="1" t="s">
        <v>81</v>
      </c>
    </row>
    <row r="4" ht="14.25" customHeight="1" spans="1:2">
      <c r="A4" s="1">
        <v>0</v>
      </c>
      <c r="B4" s="1" t="s">
        <v>97</v>
      </c>
    </row>
    <row r="5" ht="27.95" customHeight="1" spans="1:6">
      <c r="A5" s="1">
        <v>0</v>
      </c>
      <c r="B5" s="2" t="s">
        <v>98</v>
      </c>
      <c r="C5" s="2"/>
      <c r="D5" s="2"/>
      <c r="E5" s="2"/>
      <c r="F5" s="2"/>
    </row>
    <row r="6" ht="33" customHeight="1" spans="1:6">
      <c r="A6" s="1">
        <v>0</v>
      </c>
      <c r="F6" s="3" t="s">
        <v>22</v>
      </c>
    </row>
    <row r="7" ht="33.75" customHeight="1" spans="1:6">
      <c r="A7" s="1">
        <v>0</v>
      </c>
      <c r="B7" s="4" t="s">
        <v>84</v>
      </c>
      <c r="C7" s="5" t="s">
        <v>99</v>
      </c>
      <c r="D7" s="5"/>
      <c r="E7" s="6" t="s">
        <v>100</v>
      </c>
      <c r="F7" s="7"/>
    </row>
    <row r="8" ht="19.9" customHeight="1" spans="1:6">
      <c r="A8" s="1">
        <v>0</v>
      </c>
      <c r="B8" s="8"/>
      <c r="C8" s="9" t="s">
        <v>27</v>
      </c>
      <c r="D8" s="9" t="s">
        <v>87</v>
      </c>
      <c r="E8" s="9" t="s">
        <v>88</v>
      </c>
      <c r="F8" s="10" t="s">
        <v>87</v>
      </c>
    </row>
    <row r="9" ht="62" customHeight="1" spans="1:6">
      <c r="A9" s="1">
        <v>0</v>
      </c>
      <c r="B9" s="11" t="s">
        <v>89</v>
      </c>
      <c r="C9" s="12"/>
      <c r="D9" s="13">
        <f>SUM(D10:D16)</f>
        <v>11.34</v>
      </c>
      <c r="E9" s="14"/>
      <c r="F9" s="15">
        <f>SUM(F10:F16)</f>
        <v>11.34</v>
      </c>
    </row>
    <row r="10" ht="62" customHeight="1" spans="1:6">
      <c r="A10" s="1" t="s">
        <v>35</v>
      </c>
      <c r="B10" s="16">
        <v>1</v>
      </c>
      <c r="C10" s="17" t="s">
        <v>58</v>
      </c>
      <c r="D10" s="18">
        <v>2</v>
      </c>
      <c r="E10" s="19" t="s">
        <v>101</v>
      </c>
      <c r="F10" s="15">
        <f>1+4.15</f>
        <v>5.15</v>
      </c>
    </row>
    <row r="11" ht="62" customHeight="1" spans="1:6">
      <c r="A11" s="1" t="s">
        <v>35</v>
      </c>
      <c r="B11" s="16">
        <v>2</v>
      </c>
      <c r="C11" s="17" t="s">
        <v>61</v>
      </c>
      <c r="D11" s="18">
        <v>0.7</v>
      </c>
      <c r="E11" s="19" t="s">
        <v>93</v>
      </c>
      <c r="F11" s="15">
        <f>0.31+2.88+1+2</f>
        <v>6.19</v>
      </c>
    </row>
    <row r="12" ht="62" customHeight="1" spans="1:6">
      <c r="A12" s="1" t="s">
        <v>35</v>
      </c>
      <c r="B12" s="16">
        <v>3</v>
      </c>
      <c r="C12" s="17" t="s">
        <v>63</v>
      </c>
      <c r="D12" s="18">
        <v>1.25</v>
      </c>
      <c r="E12" s="19"/>
      <c r="F12" s="15"/>
    </row>
    <row r="13" ht="62" customHeight="1" spans="1:6">
      <c r="A13" s="1" t="s">
        <v>35</v>
      </c>
      <c r="B13" s="16">
        <v>4</v>
      </c>
      <c r="C13" s="17" t="s">
        <v>65</v>
      </c>
      <c r="D13" s="18">
        <v>0.2</v>
      </c>
      <c r="E13" s="19"/>
      <c r="F13" s="15"/>
    </row>
    <row r="14" ht="62" customHeight="1" spans="1:6">
      <c r="A14" s="1" t="s">
        <v>35</v>
      </c>
      <c r="B14" s="16">
        <v>5</v>
      </c>
      <c r="C14" s="17" t="s">
        <v>67</v>
      </c>
      <c r="D14" s="18">
        <v>1.31</v>
      </c>
      <c r="E14" s="19"/>
      <c r="F14" s="15"/>
    </row>
    <row r="15" ht="62" customHeight="1" spans="1:6">
      <c r="A15" s="1" t="s">
        <v>35</v>
      </c>
      <c r="B15" s="16">
        <v>6</v>
      </c>
      <c r="C15" s="17" t="s">
        <v>69</v>
      </c>
      <c r="D15" s="18">
        <v>3.88</v>
      </c>
      <c r="E15" s="19"/>
      <c r="F15" s="15"/>
    </row>
    <row r="16" ht="62" customHeight="1" spans="1:6">
      <c r="A16" s="1" t="s">
        <v>35</v>
      </c>
      <c r="B16" s="20">
        <v>7</v>
      </c>
      <c r="C16" s="17" t="s">
        <v>71</v>
      </c>
      <c r="D16" s="21">
        <v>2</v>
      </c>
      <c r="E16" s="22"/>
      <c r="F16" s="15"/>
    </row>
  </sheetData>
  <mergeCells count="4">
    <mergeCell ref="B5:F5"/>
    <mergeCell ref="C7:D7"/>
    <mergeCell ref="E7:F7"/>
    <mergeCell ref="B7:B8"/>
  </mergeCells>
  <pageMargins left="0.75" right="0.75" top="0.268999993801117" bottom="0.268999993801117" header="0" footer="0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2021-06-07T18:40:00Z</dcterms:created>
  <cp:lastPrinted>2021-06-07T18:52:00Z</cp:lastPrinted>
  <dcterms:modified xsi:type="dcterms:W3CDTF">2022-06-23T05:09:58Z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56BE43075FBE4033A4EDAEF10F44C076</vt:lpwstr>
  </property>
</Properties>
</file>